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VT\157\1 výzva\"/>
    </mc:Choice>
  </mc:AlternateContent>
  <xr:revisionPtr revIDLastSave="0" documentId="13_ncr:1_{6E1A267D-18C5-4069-9C6A-97EC1613CB6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technika'!$B$1:$T$19</definedName>
  </definedNames>
  <calcPr calcId="191029" iterateDelta="1E-4"/>
</workbook>
</file>

<file path=xl/calcChain.xml><?xml version="1.0" encoding="utf-8"?>
<calcChain xmlns="http://schemas.openxmlformats.org/spreadsheetml/2006/main">
  <c r="T8" i="1" l="1"/>
  <c r="S9" i="1"/>
  <c r="S8" i="1"/>
  <c r="P8" i="1"/>
  <c r="P9" i="1"/>
  <c r="S7" i="1"/>
  <c r="T7" i="1"/>
  <c r="P7" i="1"/>
  <c r="T9" i="1" l="1"/>
  <c r="S10" i="1"/>
  <c r="T10" i="1"/>
  <c r="P10" i="1"/>
  <c r="Q13" i="1" l="1"/>
  <c r="R13" i="1"/>
</calcChain>
</file>

<file path=xl/sharedStrings.xml><?xml version="1.0" encoding="utf-8"?>
<sst xmlns="http://schemas.openxmlformats.org/spreadsheetml/2006/main" count="59" uniqueCount="45">
  <si>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</si>
  <si>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</si>
  <si>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</si>
  <si>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</si>
  <si>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</si>
  <si>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</si>
  <si>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</si>
  <si>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</si>
  <si>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</si>
  <si>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</si>
  <si>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</si>
  <si>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</si>
  <si>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</si>
  <si>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</si>
  <si>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</si>
  <si>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</si>
  <si>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</si>
  <si>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</si>
  <si>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</si>
  <si>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</si>
  <si>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</si>
  <si>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</si>
  <si>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</si>
  <si>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</si>
  <si>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</si>
  <si>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</si>
  <si>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</si>
  <si>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</si>
  <si>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</si>
  <si>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</si>
  <si>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157 - 2021 </t>
  </si>
  <si>
    <t>Pokud financováno z projektových prostředků, pak ŘEŠITEL uvede: NÁZEV A ČÍSLO DOTAČNÍHO PROJEKTU</t>
  </si>
  <si>
    <t>SSD pevný disk</t>
  </si>
  <si>
    <t>Pevný disk</t>
  </si>
  <si>
    <t>Pamětová karta</t>
  </si>
  <si>
    <t>Kapacita minimálně 18000GB.
Vhodný pro NAS a provoz 24/7.
Zatížení bez chyb min. 550 TB ročně.
2.5 mil. hodin MTBF.
Vyrovnávací pamět min. 512MB.
Velikost 3,5" vhodný pro RAID.
Rozhraní SATA III.
Rychlost otáček min. 7200/min.
Záruka na zboží min. 60 měsíců.</t>
  </si>
  <si>
    <t>Interní SSD disk 2.5".
Kapacita min. 2TB.
Rychlost čtení min. 560MB/s.
Rychlost zápisu min. 530MB/s.
Životnost min. 1200TBW.
Šifrování AES 256-bit Encryption.
Podporuje režim spánku.
Záruka na zboží min. 60 měsíců.</t>
  </si>
  <si>
    <t>Interní SSD disk 2.5".
Kapacita min. 1TB.
Rychlost čtení min. 560MB/s.
Rychlost zápisu min. 530MB/s.
Životnost min. 600TBW.
Šifrování AES 256-bit Encryption.
Podporuje režim spánku.
Záruka na zboží min. 60 měsíců.</t>
  </si>
  <si>
    <t>Paměťová karta SDXC.
Kapacita min. 256 GB.
Čtení min. 300 MB/s.
Zápis min. 260 MB/s.
Rychlostní třída min. Class 10.
Vhodná pro natáčení 4K/8K videa.
Certifikace U3 a V90.
Včetně USB čtečky.
Záruka na zboží min. 120 měsíců.</t>
  </si>
  <si>
    <t>Záruka na zboží min. 60 měsíců.</t>
  </si>
  <si>
    <t>Záruka na zboží min. 120 měsíců.</t>
  </si>
  <si>
    <t>Ing. Petr Pfauser,
Tel.: 37763 6717</t>
  </si>
  <si>
    <t>Univerzitní 28, 
301 00 Plzeň,
Fakulta designu a umění Ladislava Sutnara -
Děkanát,
místnost LS 230</t>
  </si>
  <si>
    <t>do 30.12.2021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</si>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</sst>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 applyProtection="1">
      <alignment horizontal="center" vertical="center" wrapText="1"/>
      <protection locked="0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3" fillId="6" borderId="17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C1" zoomScale="60" zoomScaleNormal="60" workbookViewId="0">
      <selection activeCell="L8" sqref="L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57.28515625" style="1" customWidth="1"/>
    <col min="7" max="7" width="29.7109375" style="4" bestFit="1" customWidth="1"/>
    <col min="8" max="8" width="21.5703125" style="4" customWidth="1"/>
    <col min="9" max="9" width="21.7109375" style="4" customWidth="1"/>
    <col min="10" max="10" width="16.28515625" style="1" customWidth="1"/>
    <col min="11" max="11" width="28.5703125" style="5" hidden="1" customWidth="1"/>
    <col min="12" max="12" width="35.28515625" style="5" customWidth="1"/>
    <col min="13" max="13" width="29" style="5" customWidth="1"/>
    <col min="14" max="14" width="41.1406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95" t="s">
        <v>30</v>
      </c>
      <c r="C1" s="96"/>
      <c r="D1" s="96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48"/>
      <c r="E3" s="48"/>
      <c r="F3" s="48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8"/>
      <c r="E4" s="48"/>
      <c r="F4" s="48"/>
      <c r="G4" s="48"/>
      <c r="H4" s="4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7" t="s">
        <v>2</v>
      </c>
      <c r="H5" s="98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23</v>
      </c>
      <c r="H6" s="43" t="s">
        <v>27</v>
      </c>
      <c r="I6" s="38" t="s">
        <v>15</v>
      </c>
      <c r="J6" s="37" t="s">
        <v>16</v>
      </c>
      <c r="K6" s="37" t="s">
        <v>31</v>
      </c>
      <c r="L6" s="39" t="s">
        <v>17</v>
      </c>
      <c r="M6" s="40" t="s">
        <v>18</v>
      </c>
      <c r="N6" s="39" t="s">
        <v>19</v>
      </c>
      <c r="O6" s="37" t="s">
        <v>44</v>
      </c>
      <c r="P6" s="39" t="s">
        <v>20</v>
      </c>
      <c r="Q6" s="37" t="s">
        <v>5</v>
      </c>
      <c r="R6" s="41" t="s">
        <v>6</v>
      </c>
      <c r="S6" s="49" t="s">
        <v>7</v>
      </c>
      <c r="T6" s="49" t="s">
        <v>8</v>
      </c>
      <c r="U6" s="39" t="s">
        <v>21</v>
      </c>
      <c r="V6" s="39" t="s">
        <v>22</v>
      </c>
    </row>
    <row r="7" spans="1:22" ht="159.75" customHeight="1" thickTop="1" x14ac:dyDescent="0.25">
      <c r="A7" s="20"/>
      <c r="B7" s="50">
        <v>1</v>
      </c>
      <c r="C7" s="51" t="s">
        <v>33</v>
      </c>
      <c r="D7" s="52">
        <v>4</v>
      </c>
      <c r="E7" s="58" t="s">
        <v>26</v>
      </c>
      <c r="F7" s="77" t="s">
        <v>35</v>
      </c>
      <c r="G7" s="116"/>
      <c r="H7" s="53" t="s">
        <v>24</v>
      </c>
      <c r="I7" s="107" t="s">
        <v>29</v>
      </c>
      <c r="J7" s="86" t="s">
        <v>24</v>
      </c>
      <c r="K7" s="107"/>
      <c r="L7" s="82" t="s">
        <v>39</v>
      </c>
      <c r="M7" s="89" t="s">
        <v>41</v>
      </c>
      <c r="N7" s="110" t="s">
        <v>42</v>
      </c>
      <c r="O7" s="92" t="s">
        <v>43</v>
      </c>
      <c r="P7" s="54">
        <f>D7*Q7</f>
        <v>49200</v>
      </c>
      <c r="Q7" s="55">
        <v>12300</v>
      </c>
      <c r="R7" s="113"/>
      <c r="S7" s="56">
        <f>D7*R7</f>
        <v>0</v>
      </c>
      <c r="T7" s="57" t="str">
        <f t="shared" ref="T7" si="0">IF(ISNUMBER(R7), IF(R7&gt;Q7,"NEVYHOVUJE","VYHOVUJE")," ")</f>
        <v xml:space="preserve"> </v>
      </c>
      <c r="U7" s="83"/>
      <c r="V7" s="58" t="s">
        <v>11</v>
      </c>
    </row>
    <row r="8" spans="1:22" ht="141.75" customHeight="1" x14ac:dyDescent="0.25">
      <c r="A8" s="20"/>
      <c r="B8" s="59">
        <v>2</v>
      </c>
      <c r="C8" s="60" t="s">
        <v>32</v>
      </c>
      <c r="D8" s="61">
        <v>2</v>
      </c>
      <c r="E8" s="67" t="s">
        <v>26</v>
      </c>
      <c r="F8" s="78" t="s">
        <v>36</v>
      </c>
      <c r="G8" s="117"/>
      <c r="H8" s="62" t="s">
        <v>24</v>
      </c>
      <c r="I8" s="108"/>
      <c r="J8" s="87"/>
      <c r="K8" s="108"/>
      <c r="L8" s="80" t="s">
        <v>39</v>
      </c>
      <c r="M8" s="90"/>
      <c r="N8" s="111"/>
      <c r="O8" s="93"/>
      <c r="P8" s="63">
        <f>D8*Q8</f>
        <v>12600</v>
      </c>
      <c r="Q8" s="64">
        <v>6300</v>
      </c>
      <c r="R8" s="114"/>
      <c r="S8" s="65">
        <f>D8*R8</f>
        <v>0</v>
      </c>
      <c r="T8" s="66" t="str">
        <f t="shared" ref="T8:T9" si="1">IF(ISNUMBER(R8), IF(R8&gt;Q8,"NEVYHOVUJE","VYHOVUJE")," ")</f>
        <v xml:space="preserve"> </v>
      </c>
      <c r="U8" s="84"/>
      <c r="V8" s="67" t="s">
        <v>11</v>
      </c>
    </row>
    <row r="9" spans="1:22" ht="132" customHeight="1" x14ac:dyDescent="0.25">
      <c r="A9" s="20"/>
      <c r="B9" s="59">
        <v>3</v>
      </c>
      <c r="C9" s="60" t="s">
        <v>32</v>
      </c>
      <c r="D9" s="61">
        <v>2</v>
      </c>
      <c r="E9" s="67" t="s">
        <v>26</v>
      </c>
      <c r="F9" s="78" t="s">
        <v>37</v>
      </c>
      <c r="G9" s="117"/>
      <c r="H9" s="62" t="s">
        <v>24</v>
      </c>
      <c r="I9" s="108"/>
      <c r="J9" s="87"/>
      <c r="K9" s="108"/>
      <c r="L9" s="80" t="s">
        <v>39</v>
      </c>
      <c r="M9" s="90"/>
      <c r="N9" s="111"/>
      <c r="O9" s="93"/>
      <c r="P9" s="63">
        <f>D9*Q9</f>
        <v>5400</v>
      </c>
      <c r="Q9" s="64">
        <v>2700</v>
      </c>
      <c r="R9" s="114"/>
      <c r="S9" s="65">
        <f>D9*R9</f>
        <v>0</v>
      </c>
      <c r="T9" s="66" t="str">
        <f t="shared" si="1"/>
        <v xml:space="preserve"> </v>
      </c>
      <c r="U9" s="84"/>
      <c r="V9" s="67" t="s">
        <v>11</v>
      </c>
    </row>
    <row r="10" spans="1:22" ht="164.25" customHeight="1" thickBot="1" x14ac:dyDescent="0.3">
      <c r="A10" s="20"/>
      <c r="B10" s="68">
        <v>4</v>
      </c>
      <c r="C10" s="69" t="s">
        <v>34</v>
      </c>
      <c r="D10" s="70">
        <v>4</v>
      </c>
      <c r="E10" s="76" t="s">
        <v>26</v>
      </c>
      <c r="F10" s="79" t="s">
        <v>38</v>
      </c>
      <c r="G10" s="118"/>
      <c r="H10" s="71" t="s">
        <v>24</v>
      </c>
      <c r="I10" s="109"/>
      <c r="J10" s="88"/>
      <c r="K10" s="109"/>
      <c r="L10" s="81" t="s">
        <v>40</v>
      </c>
      <c r="M10" s="91"/>
      <c r="N10" s="112"/>
      <c r="O10" s="94"/>
      <c r="P10" s="72">
        <f>D10*Q10</f>
        <v>18400</v>
      </c>
      <c r="Q10" s="73">
        <v>4600</v>
      </c>
      <c r="R10" s="115"/>
      <c r="S10" s="74">
        <f>D10*R10</f>
        <v>0</v>
      </c>
      <c r="T10" s="75" t="str">
        <f t="shared" ref="T10" si="2">IF(ISNUMBER(R10), IF(R10&gt;Q10,"NEVYHOVUJE","VYHOVUJE")," ")</f>
        <v xml:space="preserve"> </v>
      </c>
      <c r="U10" s="85"/>
      <c r="V10" s="76" t="s">
        <v>11</v>
      </c>
    </row>
    <row r="11" spans="1:22" ht="17.45" customHeight="1" thickTop="1" thickBot="1" x14ac:dyDescent="0.3">
      <c r="C11" s="5"/>
      <c r="D11" s="5"/>
      <c r="E11" s="5"/>
      <c r="F11" s="5"/>
      <c r="G11" s="31"/>
      <c r="H11" s="31"/>
      <c r="I11" s="5"/>
      <c r="J11" s="5"/>
      <c r="N11" s="5"/>
      <c r="O11" s="5"/>
      <c r="P11" s="5"/>
    </row>
    <row r="12" spans="1:22" ht="82.9" customHeight="1" thickTop="1" thickBot="1" x14ac:dyDescent="0.3">
      <c r="B12" s="103" t="s">
        <v>25</v>
      </c>
      <c r="C12" s="103"/>
      <c r="D12" s="103"/>
      <c r="E12" s="103"/>
      <c r="F12" s="103"/>
      <c r="G12" s="103"/>
      <c r="H12" s="103"/>
      <c r="I12" s="103"/>
      <c r="J12" s="21"/>
      <c r="K12" s="21"/>
      <c r="L12" s="7"/>
      <c r="M12" s="7"/>
      <c r="N12" s="7"/>
      <c r="O12" s="22"/>
      <c r="P12" s="22"/>
      <c r="Q12" s="23" t="s">
        <v>9</v>
      </c>
      <c r="R12" s="104" t="s">
        <v>10</v>
      </c>
      <c r="S12" s="105"/>
      <c r="T12" s="106"/>
      <c r="U12" s="47"/>
      <c r="V12" s="24"/>
    </row>
    <row r="13" spans="1:22" ht="43.15" customHeight="1" thickTop="1" thickBot="1" x14ac:dyDescent="0.3">
      <c r="B13" s="99" t="s">
        <v>28</v>
      </c>
      <c r="C13" s="99"/>
      <c r="D13" s="99"/>
      <c r="E13" s="99"/>
      <c r="F13" s="99"/>
      <c r="G13" s="99"/>
      <c r="I13" s="25"/>
      <c r="L13" s="9"/>
      <c r="M13" s="9"/>
      <c r="N13" s="9"/>
      <c r="O13" s="26"/>
      <c r="P13" s="26"/>
      <c r="Q13" s="27">
        <f>SUM(P7:P10)</f>
        <v>85600</v>
      </c>
      <c r="R13" s="100">
        <f>SUM(S7:S10)</f>
        <v>0</v>
      </c>
      <c r="S13" s="101"/>
      <c r="T13" s="102"/>
    </row>
    <row r="14" spans="1:22" ht="15.75" thickTop="1" x14ac:dyDescent="0.25">
      <c r="H14" s="4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48"/>
      <c r="H15" s="4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4"/>
      <c r="C16" s="44"/>
      <c r="D16" s="44"/>
      <c r="E16" s="44"/>
      <c r="F16" s="44"/>
      <c r="G16" s="48"/>
      <c r="H16" s="4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4"/>
      <c r="C17" s="44"/>
      <c r="D17" s="44"/>
      <c r="E17" s="44"/>
      <c r="F17" s="44"/>
      <c r="G17" s="48"/>
      <c r="H17" s="4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8"/>
      <c r="E18" s="21"/>
      <c r="F18" s="21"/>
      <c r="G18" s="48"/>
      <c r="H18" s="4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8"/>
      <c r="E20" s="21"/>
      <c r="F20" s="21"/>
      <c r="G20" s="48"/>
      <c r="H20" s="4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8"/>
      <c r="E21" s="21"/>
      <c r="F21" s="21"/>
      <c r="G21" s="48"/>
      <c r="H21" s="4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8"/>
      <c r="E22" s="21"/>
      <c r="F22" s="21"/>
      <c r="G22" s="48"/>
      <c r="H22" s="4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8"/>
      <c r="E23" s="21"/>
      <c r="F23" s="21"/>
      <c r="G23" s="48"/>
      <c r="H23" s="4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8"/>
      <c r="E24" s="21"/>
      <c r="F24" s="21"/>
      <c r="G24" s="48"/>
      <c r="H24" s="4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8"/>
      <c r="E25" s="21"/>
      <c r="F25" s="21"/>
      <c r="G25" s="48"/>
      <c r="H25" s="4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8"/>
      <c r="E26" s="21"/>
      <c r="F26" s="21"/>
      <c r="G26" s="48"/>
      <c r="H26" s="4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8"/>
      <c r="E27" s="21"/>
      <c r="F27" s="21"/>
      <c r="G27" s="48"/>
      <c r="H27" s="4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8"/>
      <c r="E28" s="21"/>
      <c r="F28" s="21"/>
      <c r="G28" s="48"/>
      <c r="H28" s="4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8"/>
      <c r="E29" s="21"/>
      <c r="F29" s="21"/>
      <c r="G29" s="48"/>
      <c r="H29" s="4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8"/>
      <c r="E30" s="21"/>
      <c r="F30" s="21"/>
      <c r="G30" s="48"/>
      <c r="H30" s="4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8"/>
      <c r="E31" s="21"/>
      <c r="F31" s="21"/>
      <c r="G31" s="48"/>
      <c r="H31" s="4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8"/>
      <c r="E32" s="21"/>
      <c r="F32" s="21"/>
      <c r="G32" s="48"/>
      <c r="H32" s="4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48"/>
      <c r="H33" s="4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48"/>
      <c r="H34" s="4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48"/>
      <c r="H35" s="4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48"/>
      <c r="H36" s="4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48"/>
      <c r="H37" s="4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48"/>
      <c r="H38" s="4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48"/>
      <c r="H39" s="4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48"/>
      <c r="H40" s="4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48"/>
      <c r="H41" s="4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48"/>
      <c r="H42" s="4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48"/>
      <c r="H43" s="4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48"/>
      <c r="H44" s="4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48"/>
      <c r="H45" s="4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48"/>
      <c r="H46" s="4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48"/>
      <c r="H47" s="4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48"/>
      <c r="H48" s="4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48"/>
      <c r="H49" s="4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48"/>
      <c r="H50" s="4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48"/>
      <c r="H51" s="4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48"/>
      <c r="H52" s="4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48"/>
      <c r="H53" s="4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48"/>
      <c r="H54" s="4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48"/>
      <c r="H55" s="4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48"/>
      <c r="H56" s="4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48"/>
      <c r="H57" s="4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48"/>
      <c r="H58" s="4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48"/>
      <c r="H59" s="4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48"/>
      <c r="H60" s="4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48"/>
      <c r="H61" s="4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48"/>
      <c r="H62" s="4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48"/>
      <c r="H63" s="4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48"/>
      <c r="H64" s="4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48"/>
      <c r="H65" s="4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48"/>
      <c r="H66" s="4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48"/>
      <c r="H67" s="4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48"/>
      <c r="H68" s="4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48"/>
      <c r="H69" s="4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48"/>
      <c r="H70" s="4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48"/>
      <c r="H71" s="4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48"/>
      <c r="H72" s="4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48"/>
      <c r="H73" s="4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48"/>
      <c r="H74" s="4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48"/>
      <c r="H75" s="4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48"/>
      <c r="H76" s="4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48"/>
      <c r="H77" s="4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48"/>
      <c r="H78" s="4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48"/>
      <c r="H79" s="4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48"/>
      <c r="H80" s="4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48"/>
      <c r="H81" s="4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48"/>
      <c r="H82" s="4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48"/>
      <c r="H83" s="4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48"/>
      <c r="H84" s="4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48"/>
      <c r="H85" s="4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48"/>
      <c r="H86" s="4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48"/>
      <c r="H87" s="4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48"/>
      <c r="H88" s="4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48"/>
      <c r="H89" s="4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48"/>
      <c r="H90" s="4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48"/>
      <c r="H91" s="4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48"/>
      <c r="H92" s="4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48"/>
      <c r="H93" s="4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48"/>
      <c r="H94" s="4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48"/>
      <c r="H95" s="4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48"/>
      <c r="H96" s="4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48"/>
      <c r="H97" s="4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48"/>
      <c r="H98" s="4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8"/>
      <c r="E99" s="21"/>
      <c r="F99" s="21"/>
      <c r="G99" s="48"/>
      <c r="H99" s="48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GuyAtK1uKm9mG1zSxTZH2Uvti0fv+XMNwt9zE7B2tfcxqy9vpXiqRJmDGrKYtFMq/zgtLislV6z7GJUobXwBkA==" saltValue="+qhdr3zie5Fi+P9VQBrfEA==" spinCount="100000" sheet="1" objects="1" scenarios="1"/>
  <mergeCells count="13">
    <mergeCell ref="B1:D1"/>
    <mergeCell ref="G5:H5"/>
    <mergeCell ref="B13:G13"/>
    <mergeCell ref="R13:T13"/>
    <mergeCell ref="B12:I12"/>
    <mergeCell ref="R12:T12"/>
    <mergeCell ref="I7:I10"/>
    <mergeCell ref="J7:J10"/>
    <mergeCell ref="K7:K10"/>
    <mergeCell ref="U7:U10"/>
    <mergeCell ref="M7:M10"/>
    <mergeCell ref="N7:N10"/>
    <mergeCell ref="O7:O10"/>
  </mergeCells>
  <conditionalFormatting sqref="D7:D10 B7:B10">
    <cfRule type="containsBlanks" dxfId="7" priority="56">
      <formula>LEN(TRIM(B7))=0</formula>
    </cfRule>
  </conditionalFormatting>
  <conditionalFormatting sqref="B7:B10">
    <cfRule type="cellIs" dxfId="6" priority="53" operator="greaterThanOrEqual">
      <formula>1</formula>
    </cfRule>
  </conditionalFormatting>
  <conditionalFormatting sqref="T7:T10">
    <cfRule type="cellIs" dxfId="5" priority="40" operator="equal">
      <formula>"VYHOVUJE"</formula>
    </cfRule>
  </conditionalFormatting>
  <conditionalFormatting sqref="T7:T10">
    <cfRule type="cellIs" dxfId="4" priority="39" operator="equal">
      <formula>"NEVYHOVUJE"</formula>
    </cfRule>
  </conditionalFormatting>
  <conditionalFormatting sqref="R7:R10 G7:H10">
    <cfRule type="containsBlanks" dxfId="3" priority="33">
      <formula>LEN(TRIM(G7))=0</formula>
    </cfRule>
  </conditionalFormatting>
  <conditionalFormatting sqref="R7:R10 G7:H10">
    <cfRule type="notContainsBlanks" dxfId="2" priority="31">
      <formula>LEN(TRIM(G7))&gt;0</formula>
    </cfRule>
  </conditionalFormatting>
  <conditionalFormatting sqref="R7:R10 G7:H10">
    <cfRule type="notContainsBlanks" dxfId="1" priority="30">
      <formula>LEN(TRIM(G7))&gt;0</formula>
    </cfRule>
  </conditionalFormatting>
  <conditionalFormatting sqref="G7:H10">
    <cfRule type="notContainsBlanks" dxfId="0" priority="29">
      <formula>LEN(TRIM(G7))&gt;0</formula>
    </cfRule>
  </conditionalFormatting>
  <dataValidations count="2">
    <dataValidation type="list" allowBlank="1" showInputMessage="1" showErrorMessage="1" sqref="J7:J9" xr:uid="{2C232DFB-2DA6-4061-8135-85D351E85ED9}">
      <formula1>"ANO,NE"</formula1>
    </dataValidation>
    <dataValidation type="list" showInputMessage="1" showErrorMessage="1" sqref="E7:E10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323CA6-102B-428A-AEFF-27FA2B824561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2021-11-10T07:54:47Z</cp:lastPrinted>
  <dcterms:created xsi:type="dcterms:W3CDTF">2014-03-05T12:43:32Z</dcterms:created>
  <dcterms:modified xsi:type="dcterms:W3CDTF">2021-11-10T08:50:15Z</dcterms:modified>
</cp:coreProperties>
</file>